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bookViews>
    <workbookView xWindow="0" yWindow="0" windowWidth="23040" windowHeight="8610"/>
  </bookViews>
  <sheets>
    <sheet name="Лист1" sheetId="7" r:id="rId1"/>
  </sheets>
  <definedNames>
    <definedName name="_xlnm.Print_Titles" localSheetId="0">Лист1!$10:$10</definedName>
    <definedName name="_xlnm.Print_Area" localSheetId="0">Лист1!$A$1:$J$50</definedName>
  </definedNames>
  <calcPr calcId="162913" refMode="R1C1"/>
</workbook>
</file>

<file path=xl/calcChain.xml><?xml version="1.0" encoding="utf-8"?>
<calcChain xmlns="http://schemas.openxmlformats.org/spreadsheetml/2006/main">
  <c r="I40" i="7" l="1"/>
  <c r="I27" i="7"/>
  <c r="I29" i="7"/>
  <c r="I38" i="7" l="1"/>
  <c r="I33" i="7"/>
  <c r="I14" i="7"/>
  <c r="I17" i="7"/>
  <c r="I44" i="7"/>
  <c r="I42" i="7" s="1"/>
  <c r="I23" i="7"/>
  <c r="I21" i="7" s="1"/>
  <c r="I31" i="7" l="1"/>
  <c r="I46" i="7" s="1"/>
  <c r="I12" i="7"/>
  <c r="I19" i="7" s="1"/>
  <c r="I25" i="7" s="1"/>
  <c r="I47" i="7" l="1"/>
</calcChain>
</file>

<file path=xl/sharedStrings.xml><?xml version="1.0" encoding="utf-8"?>
<sst xmlns="http://schemas.openxmlformats.org/spreadsheetml/2006/main" count="79" uniqueCount="61">
  <si>
    <t>грн.</t>
  </si>
  <si>
    <t>Код Функціональної класифікації видатків та кредитування бюджету</t>
  </si>
  <si>
    <t>Всього капітальних вкладень:</t>
  </si>
  <si>
    <t>Загальна тивалість будівництва (рік початку і завершення)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</si>
  <si>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</si>
  <si>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</si>
  <si>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</si>
  <si>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Рівень виконання робіт на початок бюджетного періоду, %</t>
  </si>
  <si>
    <t>Загальна вартість будівництва, гривень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</si>
  <si>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</si>
  <si>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</si>
  <si>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Найменування об'єкта будівництва / вид будівельних робіт, у тому числі проектні роботи</t>
  </si>
  <si>
    <t>7310</t>
  </si>
  <si>
    <t>0443</t>
  </si>
  <si>
    <t>Будівництво1 об'єктів житлово-комунального господарства</t>
  </si>
  <si>
    <t>0490</t>
  </si>
  <si>
    <t>7330</t>
  </si>
  <si>
    <t>Будівництво1 інших об'єктів комунальної власності</t>
  </si>
  <si>
    <t>1517310</t>
  </si>
  <si>
    <t>Будівництво доріг</t>
  </si>
  <si>
    <t>2020-2021</t>
  </si>
  <si>
    <t>Будівництво моста через річку Бистриця Солотвинська та транспортної розв'язки в районі вул. Хіміків - Надрічна /ПВР + роботи/ ( І черга – «Будівництво транспортної розв’язки по вул. Надрічна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</si>
  <si>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 черга – «Будівництво вулиці Хіміків на ділянці від ЗОШ № 24 до річки Бистриця Солотвинська в м. Івано-Франківську /ПВР + роботи/»)</t>
  </si>
  <si>
    <t>Будівництво моста через річку Бистриця Солотвинська та транспортної розв'язки в районі вул. Хіміків - Надрічна /ПВР + роботи/ (ІІІ черга – «Будівництво моста через річку Бистриця Солотвинська в районі вул. Хіміків - Надрічна /ПВР + роботи/»)</t>
  </si>
  <si>
    <t>2017-2021</t>
  </si>
  <si>
    <t>1517330</t>
  </si>
  <si>
    <t>1517370</t>
  </si>
  <si>
    <t>7370</t>
  </si>
  <si>
    <t>Реалізація інших заходів щодо соціально-економічного розвитку територій</t>
  </si>
  <si>
    <t>Бюджет розвитку</t>
  </si>
  <si>
    <t>Кошти, що передаються із загального фонду до бюджету розвитку</t>
  </si>
  <si>
    <t xml:space="preserve">Проект НЕФКО "Підвищення енергоефективності об'єктів бюджетної сфери м.Івано-Франківська"(кредитні кошти) </t>
  </si>
  <si>
    <t>Разом по бюджету розвитку:</t>
  </si>
  <si>
    <t>2700000</t>
  </si>
  <si>
    <t>2710000</t>
  </si>
  <si>
    <t>0600000</t>
  </si>
  <si>
    <t>Департамент освіти та науки виконавчого комітету міської ради</t>
  </si>
  <si>
    <t>0610000</t>
  </si>
  <si>
    <t>Розвиток соціально-економічної та інженерно-транспортної інфраструктури міста</t>
  </si>
  <si>
    <t>Управління капітального будівництва міської ради</t>
  </si>
  <si>
    <t xml:space="preserve">Субвенції з Державного, обласного, сільських та інших бюджетів </t>
  </si>
  <si>
    <t>Субвенція з обласного бюджету по обласному конкурсу проектів та програм розвитку місцевого самоврядування</t>
  </si>
  <si>
    <t>Всього по бюджету розвитку разом з субвенціями</t>
  </si>
  <si>
    <t>Субвенції з Державного бюджету</t>
  </si>
  <si>
    <t xml:space="preserve">Субвенція на надання державної підтримки особам з особливими освітніми потребами </t>
  </si>
  <si>
    <t>Всього кошти, що передаються із загального фонду до бюджету розвитку</t>
  </si>
  <si>
    <t>Розподіл коштів бюджету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</si>
  <si>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Департамент економічного  розвитку, екології  та енергозбереження Івано-Франківської  міської ради</t>
  </si>
  <si>
    <t>2717310</t>
  </si>
  <si>
    <t>Проект НЕФКО "Підвищення енергоефективності об'єктів бюджетної сфери м.Івано-Франківська" (співфінансування)</t>
  </si>
  <si>
    <t xml:space="preserve">  09533000000       </t>
  </si>
  <si>
    <t>(код бюджету)</t>
  </si>
  <si>
    <t>0611200</t>
  </si>
  <si>
    <t>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</si>
  <si>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</si>
  <si>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</si>
  <si>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Департамент інфраструктури, житлової та комунальної політики міської ради</t>
  </si>
  <si>
    <t>1217670</t>
  </si>
  <si>
    <t>7670</t>
  </si>
  <si>
    <t>Внески до статутного капіталу суб’єктів господарювання</t>
  </si>
  <si>
    <r>
      <t>Внески в статутний фонд</t>
    </r>
    <r>
      <rPr>
        <b/>
        <sz val="14"/>
        <rFont val="Times New Roman"/>
        <family val="1"/>
        <charset val="204"/>
      </rPr>
      <t xml:space="preserve"> КП "Електроавтотранс"</t>
    </r>
    <r>
      <rPr>
        <sz val="14"/>
        <rFont val="Times New Roman"/>
        <family val="1"/>
        <charset val="204"/>
      </rPr>
      <t xml:space="preserve"> для формування фонду власних оборотних засобів і засобів обігу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</si>
</sst>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0"/>
      <name val="Times New Roman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i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4" fillId="0" borderId="0"/>
  </cellStyleXfs>
  <cellXfs count="146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3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3" fontId="3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0" xfId="0" applyFont="1" applyFill="1" applyAlignment="1">
      <alignment vertical="center" wrapText="1" shrinkToFi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49" fontId="4" fillId="2" borderId="6" xfId="0" applyNumberFormat="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vertical="center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 shrinkToFit="1"/>
    </xf>
    <xf numFmtId="49" fontId="15" fillId="2" borderId="0" xfId="4" applyNumberFormat="1" applyFont="1" applyFill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_Лист2" xfId="3"/>
    <cellStyle name="Обычный_СОЦ-ЕКОН.РОЗВ.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zoomScale="60" zoomScaleNormal="60" workbookViewId="0">
      <pane ySplit="10" topLeftCell="A46" activePane="bottomLeft" state="frozen"/>
      <selection pane="bottomLeft" activeCell="C49" sqref="C49:G49"/>
    </sheetView>
  </sheetViews>
  <sheetFormatPr defaultColWidth="9.33203125" defaultRowHeight="18.75" x14ac:dyDescent="0.2"/>
  <cols>
    <col min="1" max="3" width="33.6640625" style="11" customWidth="1"/>
    <col min="4" max="4" width="70.1640625" style="11" customWidth="1"/>
    <col min="5" max="5" width="92.6640625" style="12" customWidth="1"/>
    <col min="6" max="8" width="26.5" style="115" customWidth="1"/>
    <col min="9" max="9" width="32.83203125" style="115" customWidth="1"/>
    <col min="10" max="10" width="29.1640625" style="9" customWidth="1"/>
    <col min="11" max="11" width="20.1640625" style="13" bestFit="1" customWidth="1"/>
    <col min="12" max="25" width="9.33203125" style="13"/>
    <col min="26" max="16384" width="9.33203125" style="14"/>
  </cols>
  <sheetData>
    <row r="1" spans="1:25" x14ac:dyDescent="0.2">
      <c r="A1" s="71"/>
      <c r="B1" s="71"/>
      <c r="C1" s="71"/>
      <c r="G1" s="10"/>
      <c r="H1" s="10"/>
      <c r="I1" s="10"/>
      <c r="J1" s="8"/>
      <c r="K1" s="8"/>
      <c r="L1" s="140"/>
      <c r="M1" s="140"/>
      <c r="N1" s="140"/>
      <c r="O1" s="140"/>
      <c r="P1" s="140"/>
    </row>
    <row r="2" spans="1:25" x14ac:dyDescent="0.2">
      <c r="G2" s="141"/>
      <c r="H2" s="141"/>
      <c r="I2" s="141"/>
      <c r="J2" s="141"/>
      <c r="K2" s="116"/>
    </row>
    <row r="3" spans="1:25" x14ac:dyDescent="0.2">
      <c r="G3" s="141"/>
      <c r="H3" s="141"/>
      <c r="I3" s="141"/>
      <c r="J3" s="141"/>
      <c r="K3" s="116"/>
    </row>
    <row r="4" spans="1:25" x14ac:dyDescent="0.2">
      <c r="G4" s="10"/>
      <c r="H4" s="10"/>
      <c r="I4" s="10"/>
      <c r="J4" s="10"/>
    </row>
    <row r="5" spans="1:25" ht="20.25" x14ac:dyDescent="0.2">
      <c r="A5" s="142" t="s">
        <v>46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25" x14ac:dyDescent="0.2">
      <c r="A6" s="15"/>
      <c r="B6" s="15"/>
      <c r="C6" s="15"/>
      <c r="D6" s="15"/>
      <c r="E6" s="16"/>
      <c r="I6" s="9"/>
    </row>
    <row r="7" spans="1:25" x14ac:dyDescent="0.2">
      <c r="A7" s="144" t="s">
        <v>50</v>
      </c>
      <c r="B7" s="144"/>
      <c r="C7" s="15"/>
      <c r="D7" s="15"/>
      <c r="E7" s="16"/>
      <c r="F7" s="117"/>
      <c r="G7" s="117"/>
      <c r="H7" s="117"/>
      <c r="I7" s="9"/>
    </row>
    <row r="8" spans="1:25" x14ac:dyDescent="0.2">
      <c r="A8" s="145" t="s">
        <v>51</v>
      </c>
      <c r="B8" s="145"/>
      <c r="C8" s="15"/>
      <c r="D8" s="15"/>
      <c r="E8" s="16"/>
      <c r="F8" s="117"/>
      <c r="G8" s="117"/>
      <c r="H8" s="117"/>
      <c r="I8" s="9"/>
    </row>
    <row r="9" spans="1:25" x14ac:dyDescent="0.2">
      <c r="A9" s="15"/>
      <c r="B9" s="15"/>
      <c r="C9" s="15"/>
      <c r="D9" s="15"/>
      <c r="E9" s="16"/>
      <c r="F9" s="117"/>
      <c r="G9" s="117"/>
      <c r="H9" s="117"/>
      <c r="I9" s="9"/>
      <c r="J9" s="9" t="s">
        <v>0</v>
      </c>
    </row>
    <row r="10" spans="1:25" ht="131.25" x14ac:dyDescent="0.2">
      <c r="A10" s="17" t="s">
        <v>4</v>
      </c>
      <c r="B10" s="18" t="s">
        <v>5</v>
      </c>
      <c r="C10" s="18" t="s">
        <v>1</v>
      </c>
      <c r="D10" s="17" t="s">
        <v>6</v>
      </c>
      <c r="E10" s="7" t="s">
        <v>11</v>
      </c>
      <c r="F10" s="4" t="s">
        <v>3</v>
      </c>
      <c r="G10" s="4" t="s">
        <v>8</v>
      </c>
      <c r="H10" s="4" t="s">
        <v>7</v>
      </c>
      <c r="I10" s="4" t="s">
        <v>9</v>
      </c>
      <c r="J10" s="4" t="s">
        <v>10</v>
      </c>
    </row>
    <row r="11" spans="1:25" s="20" customFormat="1" ht="20.25" x14ac:dyDescent="0.2">
      <c r="A11" s="135" t="s">
        <v>29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5" s="19" customFormat="1" ht="37.5" x14ac:dyDescent="0.2">
      <c r="A12" s="4">
        <v>1500000</v>
      </c>
      <c r="B12" s="1"/>
      <c r="C12" s="1"/>
      <c r="D12" s="4" t="s">
        <v>39</v>
      </c>
      <c r="E12" s="51"/>
      <c r="F12" s="52"/>
      <c r="G12" s="52"/>
      <c r="H12" s="42"/>
      <c r="I12" s="42">
        <f>I14+I17</f>
        <v>692670000</v>
      </c>
      <c r="J12" s="5"/>
    </row>
    <row r="13" spans="1:25" s="19" customFormat="1" ht="37.5" x14ac:dyDescent="0.2">
      <c r="A13" s="4">
        <v>1510000</v>
      </c>
      <c r="B13" s="1"/>
      <c r="C13" s="1"/>
      <c r="D13" s="53" t="s">
        <v>39</v>
      </c>
      <c r="E13" s="51"/>
      <c r="F13" s="52"/>
      <c r="G13" s="52"/>
      <c r="H13" s="54"/>
      <c r="I13" s="42"/>
      <c r="J13" s="5"/>
      <c r="M13" s="21"/>
    </row>
    <row r="14" spans="1:25" s="19" customFormat="1" ht="37.5" x14ac:dyDescent="0.2">
      <c r="A14" s="2" t="s">
        <v>25</v>
      </c>
      <c r="B14" s="2" t="s">
        <v>16</v>
      </c>
      <c r="C14" s="2" t="s">
        <v>13</v>
      </c>
      <c r="D14" s="3" t="s">
        <v>17</v>
      </c>
      <c r="E14" s="56"/>
      <c r="F14" s="22"/>
      <c r="G14" s="22"/>
      <c r="H14" s="45"/>
      <c r="I14" s="54">
        <f>SUM(I15:I16)</f>
        <v>192670000</v>
      </c>
      <c r="J14" s="5"/>
      <c r="M14" s="21"/>
    </row>
    <row r="15" spans="1:25" s="20" customFormat="1" ht="37.5" x14ac:dyDescent="0.2">
      <c r="A15" s="2"/>
      <c r="B15" s="2"/>
      <c r="C15" s="2"/>
      <c r="D15" s="3"/>
      <c r="E15" s="57" t="s">
        <v>31</v>
      </c>
      <c r="F15" s="58"/>
      <c r="G15" s="59"/>
      <c r="H15" s="60"/>
      <c r="I15" s="60">
        <v>168170000</v>
      </c>
      <c r="J15" s="5"/>
    </row>
    <row r="16" spans="1:25" s="44" customFormat="1" ht="37.5" x14ac:dyDescent="0.2">
      <c r="A16" s="2"/>
      <c r="B16" s="2"/>
      <c r="C16" s="2"/>
      <c r="D16" s="3"/>
      <c r="E16" s="46" t="s">
        <v>49</v>
      </c>
      <c r="F16" s="33"/>
      <c r="G16" s="26"/>
      <c r="H16" s="41"/>
      <c r="I16" s="26">
        <v>24500000</v>
      </c>
      <c r="J16" s="41"/>
      <c r="K16" s="75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s="32" customFormat="1" ht="37.5" x14ac:dyDescent="0.2">
      <c r="A17" s="27" t="s">
        <v>26</v>
      </c>
      <c r="B17" s="27" t="s">
        <v>27</v>
      </c>
      <c r="C17" s="27" t="s">
        <v>15</v>
      </c>
      <c r="D17" s="28" t="s">
        <v>28</v>
      </c>
      <c r="E17" s="49"/>
      <c r="F17" s="24"/>
      <c r="G17" s="24"/>
      <c r="H17" s="24"/>
      <c r="I17" s="24">
        <f>SUM(I18)</f>
        <v>500000000</v>
      </c>
      <c r="J17" s="50"/>
      <c r="K17" s="76"/>
      <c r="L17" s="31"/>
      <c r="M17" s="31"/>
      <c r="N17" s="31"/>
      <c r="O17" s="31"/>
      <c r="P17" s="31"/>
      <c r="Q17" s="31"/>
      <c r="R17" s="31"/>
      <c r="S17" s="31"/>
    </row>
    <row r="18" spans="1:25" s="44" customFormat="1" ht="37.5" x14ac:dyDescent="0.2">
      <c r="A18" s="2"/>
      <c r="B18" s="2"/>
      <c r="C18" s="2"/>
      <c r="D18" s="3"/>
      <c r="E18" s="77" t="s">
        <v>38</v>
      </c>
      <c r="F18" s="33"/>
      <c r="G18" s="26"/>
      <c r="H18" s="41"/>
      <c r="I18" s="26">
        <v>500000000</v>
      </c>
      <c r="J18" s="41"/>
      <c r="K18" s="75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s="13" customFormat="1" ht="20.25" x14ac:dyDescent="0.2">
      <c r="A19" s="62"/>
      <c r="B19" s="63"/>
      <c r="C19" s="63"/>
      <c r="D19" s="64"/>
      <c r="E19" s="65" t="s">
        <v>32</v>
      </c>
      <c r="F19" s="66"/>
      <c r="G19" s="66"/>
      <c r="H19" s="66"/>
      <c r="I19" s="66">
        <f>I12</f>
        <v>692670000</v>
      </c>
      <c r="J19" s="67"/>
    </row>
    <row r="20" spans="1:25" s="81" customFormat="1" ht="20.25" x14ac:dyDescent="0.2">
      <c r="A20" s="143" t="s">
        <v>40</v>
      </c>
      <c r="B20" s="143"/>
      <c r="C20" s="143"/>
      <c r="D20" s="143"/>
      <c r="E20" s="143"/>
      <c r="F20" s="42"/>
      <c r="G20" s="42"/>
      <c r="H20" s="4"/>
      <c r="I20" s="42"/>
      <c r="J20" s="55"/>
    </row>
    <row r="21" spans="1:25" s="84" customFormat="1" ht="56.25" x14ac:dyDescent="0.2">
      <c r="A21" s="1" t="s">
        <v>33</v>
      </c>
      <c r="B21" s="1"/>
      <c r="C21" s="1"/>
      <c r="D21" s="4" t="s">
        <v>47</v>
      </c>
      <c r="E21" s="82"/>
      <c r="F21" s="42"/>
      <c r="G21" s="42"/>
      <c r="H21" s="42"/>
      <c r="I21" s="90">
        <f>I23</f>
        <v>300000</v>
      </c>
      <c r="J21" s="82"/>
      <c r="K21" s="83"/>
      <c r="L21" s="83"/>
      <c r="M21" s="83"/>
      <c r="N21" s="83"/>
    </row>
    <row r="22" spans="1:25" s="87" customFormat="1" ht="56.25" x14ac:dyDescent="0.2">
      <c r="A22" s="1" t="s">
        <v>34</v>
      </c>
      <c r="B22" s="1"/>
      <c r="C22" s="1"/>
      <c r="D22" s="53" t="s">
        <v>47</v>
      </c>
      <c r="E22" s="55"/>
      <c r="F22" s="42"/>
      <c r="G22" s="85"/>
      <c r="H22" s="42"/>
      <c r="I22" s="85"/>
      <c r="J22" s="89"/>
      <c r="K22" s="86"/>
      <c r="L22" s="86"/>
      <c r="M22" s="86"/>
      <c r="N22" s="86"/>
    </row>
    <row r="23" spans="1:25" s="87" customFormat="1" ht="37.5" x14ac:dyDescent="0.2">
      <c r="A23" s="2" t="s">
        <v>48</v>
      </c>
      <c r="B23" s="2" t="s">
        <v>12</v>
      </c>
      <c r="C23" s="2" t="s">
        <v>13</v>
      </c>
      <c r="D23" s="3" t="s">
        <v>14</v>
      </c>
      <c r="E23" s="38"/>
      <c r="F23" s="45"/>
      <c r="G23" s="45"/>
      <c r="H23" s="45"/>
      <c r="I23" s="48">
        <f>SUM(I24:I24)</f>
        <v>300000</v>
      </c>
      <c r="J23" s="89"/>
      <c r="K23" s="86"/>
      <c r="L23" s="86"/>
      <c r="M23" s="86"/>
      <c r="N23" s="86"/>
    </row>
    <row r="24" spans="1:25" s="84" customFormat="1" ht="37.5" x14ac:dyDescent="0.2">
      <c r="A24" s="25"/>
      <c r="B24" s="25"/>
      <c r="C24" s="25"/>
      <c r="D24" s="25"/>
      <c r="E24" s="39" t="s">
        <v>41</v>
      </c>
      <c r="F24" s="48"/>
      <c r="G24" s="48"/>
      <c r="H24" s="45"/>
      <c r="I24" s="88">
        <v>300000</v>
      </c>
      <c r="J24" s="89"/>
      <c r="K24" s="83"/>
      <c r="L24" s="83"/>
      <c r="M24" s="83"/>
      <c r="N24" s="83"/>
    </row>
    <row r="25" spans="1:25" s="96" customFormat="1" ht="20.25" x14ac:dyDescent="0.2">
      <c r="A25" s="92"/>
      <c r="B25" s="92"/>
      <c r="C25" s="92"/>
      <c r="D25" s="93"/>
      <c r="E25" s="91" t="s">
        <v>42</v>
      </c>
      <c r="F25" s="97"/>
      <c r="G25" s="97"/>
      <c r="H25" s="98"/>
      <c r="I25" s="99">
        <f>I21+I19</f>
        <v>692970000</v>
      </c>
      <c r="J25" s="94"/>
      <c r="K25" s="95"/>
      <c r="L25" s="95"/>
      <c r="M25" s="95"/>
      <c r="N25" s="95"/>
    </row>
    <row r="26" spans="1:25" s="20" customFormat="1" ht="20.25" x14ac:dyDescent="0.2">
      <c r="A26" s="135" t="s">
        <v>30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5" ht="37.5" x14ac:dyDescent="0.2">
      <c r="A27" s="4">
        <v>1200000</v>
      </c>
      <c r="B27" s="1"/>
      <c r="C27" s="1"/>
      <c r="D27" s="1" t="s">
        <v>56</v>
      </c>
      <c r="E27" s="53"/>
      <c r="F27" s="119"/>
      <c r="G27" s="120"/>
      <c r="H27" s="121"/>
      <c r="I27" s="121">
        <f>I29</f>
        <v>10000000</v>
      </c>
      <c r="J27" s="119"/>
      <c r="K27" s="122"/>
    </row>
    <row r="28" spans="1:25" ht="37.5" x14ac:dyDescent="0.2">
      <c r="A28" s="4">
        <v>1210000</v>
      </c>
      <c r="B28" s="1"/>
      <c r="C28" s="1"/>
      <c r="D28" s="123" t="s">
        <v>56</v>
      </c>
      <c r="E28" s="124"/>
      <c r="F28" s="125"/>
      <c r="G28" s="126"/>
      <c r="H28" s="26"/>
      <c r="I28" s="26"/>
      <c r="J28" s="125"/>
    </row>
    <row r="29" spans="1:25" ht="37.5" x14ac:dyDescent="0.2">
      <c r="A29" s="2" t="s">
        <v>57</v>
      </c>
      <c r="B29" s="2" t="s">
        <v>58</v>
      </c>
      <c r="C29" s="2" t="s">
        <v>15</v>
      </c>
      <c r="D29" s="130" t="s">
        <v>59</v>
      </c>
      <c r="E29" s="124"/>
      <c r="F29" s="125"/>
      <c r="G29" s="126"/>
      <c r="H29" s="26"/>
      <c r="I29" s="24">
        <f>SUM(I30:I30)</f>
        <v>10000000</v>
      </c>
      <c r="J29" s="125"/>
    </row>
    <row r="30" spans="1:25" s="134" customFormat="1" ht="37.5" x14ac:dyDescent="0.2">
      <c r="A30" s="128"/>
      <c r="B30" s="128"/>
      <c r="C30" s="128"/>
      <c r="D30" s="129"/>
      <c r="E30" s="131" t="s">
        <v>60</v>
      </c>
      <c r="F30" s="127"/>
      <c r="G30" s="132"/>
      <c r="H30" s="132"/>
      <c r="I30" s="132">
        <v>10000000</v>
      </c>
      <c r="J30" s="131"/>
      <c r="K30" s="133"/>
      <c r="L30" s="133"/>
      <c r="M30" s="133"/>
    </row>
    <row r="31" spans="1:25" s="44" customFormat="1" ht="37.5" x14ac:dyDescent="0.2">
      <c r="A31" s="4">
        <v>1500000</v>
      </c>
      <c r="B31" s="4"/>
      <c r="C31" s="4"/>
      <c r="D31" s="4" t="s">
        <v>39</v>
      </c>
      <c r="E31" s="40"/>
      <c r="F31" s="1"/>
      <c r="G31" s="26"/>
      <c r="H31" s="41"/>
      <c r="I31" s="42">
        <f>I33+I38</f>
        <v>213281800</v>
      </c>
      <c r="J31" s="41"/>
      <c r="K31" s="7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s="44" customFormat="1" ht="37.5" x14ac:dyDescent="0.2">
      <c r="A32" s="4">
        <v>1510000</v>
      </c>
      <c r="B32" s="4"/>
      <c r="C32" s="4"/>
      <c r="D32" s="53" t="s">
        <v>39</v>
      </c>
      <c r="E32" s="40"/>
      <c r="F32" s="1"/>
      <c r="G32" s="26"/>
      <c r="H32" s="41"/>
      <c r="I32" s="29"/>
      <c r="J32" s="41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s="44" customFormat="1" ht="37.5" x14ac:dyDescent="0.2">
      <c r="A33" s="2" t="s">
        <v>18</v>
      </c>
      <c r="B33" s="2" t="s">
        <v>12</v>
      </c>
      <c r="C33" s="2" t="s">
        <v>13</v>
      </c>
      <c r="D33" s="3" t="s">
        <v>14</v>
      </c>
      <c r="E33" s="7"/>
      <c r="F33" s="2"/>
      <c r="G33" s="26"/>
      <c r="H33" s="41"/>
      <c r="I33" s="45">
        <f>SUM(I35:I37)</f>
        <v>52000000</v>
      </c>
      <c r="J33" s="41"/>
      <c r="K33" s="7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s="44" customFormat="1" x14ac:dyDescent="0.2">
      <c r="A34" s="2"/>
      <c r="B34" s="2"/>
      <c r="C34" s="2"/>
      <c r="D34" s="3"/>
      <c r="E34" s="7" t="s">
        <v>19</v>
      </c>
      <c r="F34" s="2"/>
      <c r="G34" s="26"/>
      <c r="H34" s="41"/>
      <c r="I34" s="45"/>
      <c r="J34" s="41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s="44" customFormat="1" ht="75" x14ac:dyDescent="0.2">
      <c r="A35" s="2"/>
      <c r="B35" s="2"/>
      <c r="C35" s="2"/>
      <c r="D35" s="3"/>
      <c r="E35" s="47" t="s">
        <v>21</v>
      </c>
      <c r="F35" s="25" t="s">
        <v>20</v>
      </c>
      <c r="G35" s="26">
        <v>346394552</v>
      </c>
      <c r="H35" s="41"/>
      <c r="I35" s="26">
        <v>40000000</v>
      </c>
      <c r="J35" s="41"/>
      <c r="K35" s="75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s="44" customFormat="1" ht="93.75" x14ac:dyDescent="0.2">
      <c r="A36" s="2"/>
      <c r="B36" s="2"/>
      <c r="C36" s="2"/>
      <c r="D36" s="3"/>
      <c r="E36" s="47" t="s">
        <v>22</v>
      </c>
      <c r="F36" s="25" t="s">
        <v>20</v>
      </c>
      <c r="G36" s="26"/>
      <c r="H36" s="41"/>
      <c r="I36" s="26">
        <v>5000000</v>
      </c>
      <c r="J36" s="41">
        <v>1</v>
      </c>
      <c r="K36" s="75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s="44" customFormat="1" ht="75" x14ac:dyDescent="0.2">
      <c r="A37" s="2"/>
      <c r="B37" s="2"/>
      <c r="C37" s="2"/>
      <c r="D37" s="3"/>
      <c r="E37" s="47" t="s">
        <v>23</v>
      </c>
      <c r="F37" s="33" t="s">
        <v>24</v>
      </c>
      <c r="G37" s="26">
        <v>212346725</v>
      </c>
      <c r="H37" s="41">
        <v>0.6</v>
      </c>
      <c r="I37" s="26">
        <v>7000000</v>
      </c>
      <c r="J37" s="41">
        <v>1</v>
      </c>
      <c r="K37" s="75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s="87" customFormat="1" ht="37.5" x14ac:dyDescent="0.2">
      <c r="A38" s="27" t="s">
        <v>26</v>
      </c>
      <c r="B38" s="27" t="s">
        <v>27</v>
      </c>
      <c r="C38" s="27" t="s">
        <v>15</v>
      </c>
      <c r="D38" s="28" t="s">
        <v>28</v>
      </c>
      <c r="E38" s="38"/>
      <c r="F38" s="45"/>
      <c r="G38" s="45"/>
      <c r="H38" s="45"/>
      <c r="I38" s="48">
        <f>SUM(I39:I39)</f>
        <v>161281800</v>
      </c>
      <c r="J38" s="89"/>
      <c r="K38" s="86"/>
      <c r="L38" s="86"/>
      <c r="M38" s="86"/>
      <c r="N38" s="86"/>
    </row>
    <row r="39" spans="1:25" s="84" customFormat="1" ht="37.5" x14ac:dyDescent="0.2">
      <c r="A39" s="25"/>
      <c r="B39" s="25"/>
      <c r="C39" s="25"/>
      <c r="D39" s="25"/>
      <c r="E39" s="77" t="s">
        <v>38</v>
      </c>
      <c r="F39" s="48"/>
      <c r="G39" s="48"/>
      <c r="H39" s="45"/>
      <c r="I39" s="88">
        <v>161281800</v>
      </c>
      <c r="J39" s="89"/>
      <c r="K39" s="83"/>
      <c r="L39" s="83"/>
      <c r="M39" s="83"/>
      <c r="N39" s="83"/>
    </row>
    <row r="40" spans="1:25" s="37" customFormat="1" ht="40.5" x14ac:dyDescent="0.2">
      <c r="A40" s="34"/>
      <c r="B40" s="34"/>
      <c r="C40" s="34"/>
      <c r="D40" s="34"/>
      <c r="E40" s="6" t="s">
        <v>30</v>
      </c>
      <c r="F40" s="35"/>
      <c r="G40" s="23"/>
      <c r="H40" s="23"/>
      <c r="I40" s="23">
        <f>I31+I27</f>
        <v>223281800</v>
      </c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s="104" customFormat="1" ht="20.25" x14ac:dyDescent="0.2">
      <c r="A41" s="136" t="s">
        <v>43</v>
      </c>
      <c r="B41" s="137"/>
      <c r="C41" s="137"/>
      <c r="D41" s="137"/>
      <c r="E41" s="138"/>
      <c r="F41" s="90"/>
      <c r="G41" s="90"/>
      <c r="H41" s="90"/>
      <c r="I41" s="100"/>
      <c r="J41" s="101"/>
      <c r="K41" s="102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</row>
    <row r="42" spans="1:25" s="104" customFormat="1" ht="37.5" x14ac:dyDescent="0.2">
      <c r="A42" s="61" t="s">
        <v>35</v>
      </c>
      <c r="B42" s="61"/>
      <c r="C42" s="61"/>
      <c r="D42" s="7" t="s">
        <v>36</v>
      </c>
      <c r="E42" s="6"/>
      <c r="F42" s="90"/>
      <c r="G42" s="90"/>
      <c r="H42" s="90"/>
      <c r="I42" s="90">
        <f>I44</f>
        <v>1450400</v>
      </c>
      <c r="J42" s="101"/>
      <c r="K42" s="102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</row>
    <row r="43" spans="1:25" s="104" customFormat="1" ht="37.5" x14ac:dyDescent="0.2">
      <c r="A43" s="61" t="s">
        <v>37</v>
      </c>
      <c r="B43" s="61"/>
      <c r="C43" s="61"/>
      <c r="D43" s="105" t="s">
        <v>36</v>
      </c>
      <c r="E43" s="6"/>
      <c r="F43" s="90"/>
      <c r="G43" s="90"/>
      <c r="H43" s="90"/>
      <c r="I43" s="100"/>
      <c r="J43" s="101"/>
      <c r="K43" s="102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</row>
    <row r="44" spans="1:25" s="111" customFormat="1" ht="75" x14ac:dyDescent="0.2">
      <c r="A44" s="106" t="s">
        <v>52</v>
      </c>
      <c r="B44" s="2" t="s">
        <v>53</v>
      </c>
      <c r="C44" s="2" t="s">
        <v>54</v>
      </c>
      <c r="D44" s="118" t="s">
        <v>55</v>
      </c>
      <c r="E44" s="107"/>
      <c r="F44" s="48"/>
      <c r="G44" s="48"/>
      <c r="H44" s="48"/>
      <c r="I44" s="48">
        <f>SUM(I45)</f>
        <v>1450400</v>
      </c>
      <c r="J44" s="108"/>
      <c r="K44" s="109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</row>
    <row r="45" spans="1:25" s="104" customFormat="1" ht="37.5" x14ac:dyDescent="0.2">
      <c r="A45" s="30"/>
      <c r="B45" s="30"/>
      <c r="C45" s="30"/>
      <c r="D45" s="112"/>
      <c r="E45" s="113" t="s">
        <v>44</v>
      </c>
      <c r="F45" s="88"/>
      <c r="G45" s="88"/>
      <c r="H45" s="88"/>
      <c r="I45" s="88">
        <v>1450400</v>
      </c>
      <c r="J45" s="101"/>
      <c r="K45" s="102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</row>
    <row r="46" spans="1:25" s="104" customFormat="1" ht="40.5" x14ac:dyDescent="0.2">
      <c r="A46" s="30"/>
      <c r="B46" s="30"/>
      <c r="C46" s="30"/>
      <c r="D46" s="112"/>
      <c r="E46" s="6" t="s">
        <v>45</v>
      </c>
      <c r="F46" s="88"/>
      <c r="G46" s="88"/>
      <c r="H46" s="88"/>
      <c r="I46" s="99">
        <f>I40+I42</f>
        <v>224732200</v>
      </c>
      <c r="J46" s="101"/>
      <c r="K46" s="102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</row>
    <row r="47" spans="1:25" s="70" customFormat="1" ht="20.25" x14ac:dyDescent="0.2">
      <c r="A47" s="114"/>
      <c r="B47" s="114"/>
      <c r="C47" s="114"/>
      <c r="D47" s="114"/>
      <c r="E47" s="6" t="s">
        <v>2</v>
      </c>
      <c r="F47" s="68"/>
      <c r="G47" s="66"/>
      <c r="H47" s="66"/>
      <c r="I47" s="66">
        <f>I46+I25</f>
        <v>917702200</v>
      </c>
      <c r="J47" s="68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9" spans="1:25" s="32" customFormat="1" x14ac:dyDescent="0.2">
      <c r="A49" s="78"/>
      <c r="B49" s="78"/>
      <c r="C49" s="79"/>
      <c r="D49" s="80"/>
      <c r="E49" s="80"/>
      <c r="F49" s="9"/>
      <c r="G49" s="74"/>
      <c r="H49" s="74"/>
      <c r="I49" s="44"/>
      <c r="J49" s="43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2" spans="1:25" x14ac:dyDescent="0.2">
      <c r="F52" s="139"/>
      <c r="G52" s="139"/>
      <c r="H52" s="139"/>
      <c r="I52" s="139"/>
      <c r="J52" s="139"/>
    </row>
  </sheetData>
  <mergeCells count="11">
    <mergeCell ref="A26:J26"/>
    <mergeCell ref="A41:E41"/>
    <mergeCell ref="F52:J52"/>
    <mergeCell ref="L1:P1"/>
    <mergeCell ref="G2:J2"/>
    <mergeCell ref="G3:J3"/>
    <mergeCell ref="A5:J5"/>
    <mergeCell ref="A11:J11"/>
    <mergeCell ref="A20:E20"/>
    <mergeCell ref="A7:B7"/>
    <mergeCell ref="A8:B8"/>
  </mergeCells>
  <pageMargins left="0.19685039370078741" right="0.19685039370078741" top="1.3779527559055118" bottom="0.19685039370078741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RePack by Diakov</cp:lastModifiedBy>
  <cp:lastPrinted>2020-12-22T07:26:59Z</cp:lastPrinted>
  <dcterms:created xsi:type="dcterms:W3CDTF">2015-09-11T08:54:23Z</dcterms:created>
  <dcterms:modified xsi:type="dcterms:W3CDTF">2023-07-26T07:23:25Z</dcterms:modified>
</cp:coreProperties>
</file>